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llenge" sheetId="1" state="visible" r:id="rId1"/>
    <sheet xmlns:r="http://schemas.openxmlformats.org/officeDocument/2006/relationships" name="Progress" sheetId="2" state="visible" r:id="rId2"/>
    <sheet xmlns:r="http://schemas.openxmlformats.org/officeDocument/2006/relationships" name="How to use" sheetId="3" state="visible" r:id="rId3"/>
  </sheets>
  <definedNames>
    <definedName name="_xlnm.Print_Titles" localSheetId="0">'Challenge'!$13:$13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 mmm yyyy"/>
  </numFmts>
  <fonts count="21">
    <font>
      <name val="Calibri"/>
      <family val="2"/>
      <color theme="1"/>
      <sz val="11"/>
      <scheme val="minor"/>
    </font>
    <font>
      <name val="Montserrat"/>
      <b val="1"/>
      <color rgb="002A211C"/>
      <sz val="20"/>
    </font>
    <font>
      <name val="Inter"/>
      <color rgb="007D716B"/>
      <sz val="8"/>
    </font>
    <font>
      <name val="Montserrat"/>
      <b val="1"/>
      <color rgb="002A211C"/>
      <sz val="18"/>
    </font>
    <font>
      <name val="Inter"/>
      <color rgb="007D716B"/>
      <sz val="9"/>
    </font>
    <font>
      <name val="Montserrat"/>
      <b val="1"/>
      <color rgb="00F26A1B"/>
      <sz val="9"/>
    </font>
    <font>
      <name val="Montserrat"/>
      <b val="1"/>
      <color rgb="002A211C"/>
      <sz val="11"/>
    </font>
    <font>
      <name val="Inter"/>
      <i val="1"/>
      <color rgb="007D716B"/>
      <sz val="8"/>
    </font>
    <font>
      <name val="Montserrat"/>
      <b val="1"/>
      <color rgb="007D716B"/>
      <sz val="9"/>
    </font>
    <font>
      <name val="Montserrat"/>
      <b val="1"/>
      <color rgb="002A211C"/>
      <sz val="12"/>
    </font>
    <font>
      <name val="Montserrat"/>
      <b val="1"/>
      <color rgb="00FFFFFF"/>
      <sz val="8"/>
    </font>
    <font>
      <name val="Montserrat"/>
      <color rgb="007D716B"/>
      <sz val="10"/>
    </font>
    <font>
      <name val="Inter"/>
      <color rgb="002A211C"/>
      <sz val="10"/>
    </font>
    <font>
      <name val="Montserrat"/>
      <b val="1"/>
      <color rgb="002A211C"/>
      <sz val="10"/>
    </font>
    <font>
      <name val="Inter"/>
      <color rgb="007D716B"/>
      <sz val="10"/>
    </font>
    <font>
      <name val="Montserrat"/>
      <b val="1"/>
      <color rgb="00F26A1B"/>
      <sz val="12"/>
    </font>
    <font>
      <name val="Montserrat"/>
      <b val="1"/>
      <color rgb="00F26A1B"/>
      <sz val="10"/>
    </font>
    <font>
      <name val="Montserrat"/>
      <b val="1"/>
      <color rgb="00F26A1B"/>
      <sz val="18"/>
    </font>
    <font>
      <name val="Inter"/>
      <color rgb="004A3F39"/>
      <sz val="10"/>
    </font>
    <font>
      <name val="Montserrat"/>
      <b val="1"/>
      <color rgb="00FFFFFF"/>
      <sz val="10"/>
    </font>
    <font>
      <name val="Montserrat"/>
      <b val="1"/>
      <color rgb="00FFFFFF"/>
      <sz val="11"/>
      <u val="single"/>
    </font>
  </fonts>
  <fills count="25">
    <fill>
      <patternFill/>
    </fill>
    <fill>
      <patternFill patternType="gray125"/>
    </fill>
    <fill>
      <patternFill patternType="solid">
        <fgColor rgb="00FFB02E"/>
        <bgColor rgb="00FFB02E"/>
      </patternFill>
    </fill>
    <fill>
      <patternFill patternType="solid">
        <fgColor rgb="00FB9928"/>
        <bgColor rgb="00FB9928"/>
      </patternFill>
    </fill>
    <fill>
      <patternFill patternType="solid">
        <fgColor rgb="00F68121"/>
        <bgColor rgb="00F68121"/>
      </patternFill>
    </fill>
    <fill>
      <patternFill patternType="solid">
        <fgColor rgb="00F26A1B"/>
        <bgColor rgb="00F26A1B"/>
      </patternFill>
    </fill>
    <fill>
      <patternFill patternType="solid">
        <fgColor rgb="00EE571B"/>
        <bgColor rgb="00EE571B"/>
      </patternFill>
    </fill>
    <fill>
      <patternFill patternType="solid">
        <fgColor rgb="00E9451A"/>
        <bgColor rgb="00E9451A"/>
      </patternFill>
    </fill>
    <fill>
      <patternFill patternType="solid">
        <fgColor rgb="00E5321A"/>
        <bgColor rgb="00E5321A"/>
      </patternFill>
    </fill>
    <fill>
      <patternFill patternType="solid">
        <fgColor rgb="00FFF6EE"/>
        <bgColor rgb="00FFF6EE"/>
      </patternFill>
    </fill>
    <fill>
      <patternFill patternType="solid">
        <fgColor rgb="002A211C"/>
        <bgColor rgb="002A211C"/>
      </patternFill>
    </fill>
    <fill>
      <patternFill patternType="solid">
        <fgColor rgb="00FDA52B"/>
        <bgColor rgb="00FDA52B"/>
      </patternFill>
    </fill>
    <fill>
      <patternFill patternType="solid">
        <fgColor rgb="00FB9A28"/>
        <bgColor rgb="00FB9A28"/>
      </patternFill>
    </fill>
    <fill>
      <patternFill patternType="solid">
        <fgColor rgb="00F99025"/>
        <bgColor rgb="00F99025"/>
      </patternFill>
    </fill>
    <fill>
      <patternFill patternType="solid">
        <fgColor rgb="00F78522"/>
        <bgColor rgb="00F78522"/>
      </patternFill>
    </fill>
    <fill>
      <patternFill patternType="solid">
        <fgColor rgb="00F57A1F"/>
        <bgColor rgb="00F57A1F"/>
      </patternFill>
    </fill>
    <fill>
      <patternFill patternType="solid">
        <fgColor rgb="00F36F1C"/>
        <bgColor rgb="00F36F1C"/>
      </patternFill>
    </fill>
    <fill>
      <patternFill patternType="solid">
        <fgColor rgb="00F1661B"/>
        <bgColor rgb="00F1661B"/>
      </patternFill>
    </fill>
    <fill>
      <patternFill patternType="solid">
        <fgColor rgb="00EF5D1B"/>
        <bgColor rgb="00EF5D1B"/>
      </patternFill>
    </fill>
    <fill>
      <patternFill patternType="solid">
        <fgColor rgb="00ED541B"/>
        <bgColor rgb="00ED541B"/>
      </patternFill>
    </fill>
    <fill>
      <patternFill patternType="solid">
        <fgColor rgb="00EB4C1A"/>
        <bgColor rgb="00EB4C1A"/>
      </patternFill>
    </fill>
    <fill>
      <patternFill patternType="solid">
        <fgColor rgb="00E9431A"/>
        <bgColor rgb="00E9431A"/>
      </patternFill>
    </fill>
    <fill>
      <patternFill patternType="solid">
        <fgColor rgb="00E73B1A"/>
        <bgColor rgb="00E73B1A"/>
      </patternFill>
    </fill>
    <fill>
      <patternFill patternType="solid">
        <fgColor rgb="00F88D24"/>
        <bgColor rgb="00F88D24"/>
      </patternFill>
    </fill>
    <fill>
      <patternFill patternType="solid">
        <fgColor rgb="00EC4E1A"/>
        <bgColor rgb="00EC4E1A"/>
      </patternFill>
    </fill>
  </fills>
  <borders count="5">
    <border>
      <left/>
      <right/>
      <top/>
      <bottom/>
      <diagonal/>
    </border>
    <border>
      <bottom style="medium">
        <color rgb="00F26A1B"/>
      </bottom>
    </border>
    <border>
      <left style="thin">
        <color rgb="00E9DCD2"/>
      </left>
      <right style="thin">
        <color rgb="00E9DCD2"/>
      </right>
      <top style="thin">
        <color rgb="00E9DCD2"/>
      </top>
      <bottom style="thin">
        <color rgb="00E9DCD2"/>
      </bottom>
    </border>
    <border>
      <bottom style="thin">
        <color rgb="00E9DCD2"/>
      </bottom>
    </border>
    <border>
      <top style="thin">
        <color rgb="00E9DCD2"/>
      </top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5" fillId="0" borderId="0" applyAlignment="1" pivotButton="0" quotePrefix="0" xfId="0">
      <alignment horizontal="right" vertical="center"/>
    </xf>
    <xf numFmtId="164" fontId="6" fillId="9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right" vertical="center"/>
    </xf>
    <xf numFmtId="4" fontId="9" fillId="0" borderId="0" applyAlignment="1" pivotButton="0" quotePrefix="0" xfId="0">
      <alignment horizontal="center" vertical="center"/>
    </xf>
    <xf numFmtId="0" fontId="6" fillId="9" borderId="1" applyAlignment="1" pivotButton="0" quotePrefix="0" xfId="0">
      <alignment horizontal="center" vertical="center"/>
    </xf>
    <xf numFmtId="49" fontId="9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9" fontId="9" fillId="0" borderId="0" applyAlignment="1" pivotButton="0" quotePrefix="0" xfId="0">
      <alignment horizontal="center" vertical="center"/>
    </xf>
    <xf numFmtId="0" fontId="10" fillId="10" borderId="0" applyAlignment="1" pivotButton="0" quotePrefix="0" xfId="0">
      <alignment horizontal="center" vertical="center"/>
    </xf>
    <xf numFmtId="0" fontId="11" fillId="0" borderId="2" applyAlignment="1" pivotButton="0" quotePrefix="0" xfId="0">
      <alignment horizontal="center" vertical="center"/>
    </xf>
    <xf numFmtId="164" fontId="12" fillId="0" borderId="2" applyAlignment="1" pivotButton="0" quotePrefix="0" xfId="0">
      <alignment horizontal="center" vertical="center"/>
    </xf>
    <xf numFmtId="4" fontId="13" fillId="0" borderId="2" applyAlignment="1" pivotButton="0" quotePrefix="0" xfId="0">
      <alignment horizontal="center" vertical="center"/>
    </xf>
    <xf numFmtId="4" fontId="14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center" vertical="center"/>
    </xf>
    <xf numFmtId="4" fontId="12" fillId="0" borderId="2" applyAlignment="1" pivotButton="0" quotePrefix="0" xfId="0">
      <alignment horizontal="center" vertical="center"/>
    </xf>
    <xf numFmtId="0" fontId="12" fillId="0" borderId="2" applyAlignment="1" pivotButton="0" quotePrefix="0" xfId="0">
      <alignment horizontal="left" vertical="center"/>
    </xf>
    <xf numFmtId="0" fontId="4" fillId="0" borderId="0" pivotButton="0" quotePrefix="0" xfId="0"/>
    <xf numFmtId="0" fontId="16" fillId="0" borderId="0" pivotButton="0" quotePrefix="0" xfId="0"/>
    <xf numFmtId="0" fontId="0" fillId="11" borderId="0" pivotButton="0" quotePrefix="0" xfId="0"/>
    <xf numFmtId="0" fontId="0" fillId="12" borderId="0" pivotButton="0" quotePrefix="0" xfId="0"/>
    <xf numFmtId="0" fontId="0" fillId="13" borderId="0" pivotButton="0" quotePrefix="0" xfId="0"/>
    <xf numFmtId="0" fontId="0" fillId="14" borderId="0" pivotButton="0" quotePrefix="0" xfId="0"/>
    <xf numFmtId="0" fontId="0" fillId="15" borderId="0" pivotButton="0" quotePrefix="0" xfId="0"/>
    <xf numFmtId="0" fontId="0" fillId="16" borderId="0" pivotButton="0" quotePrefix="0" xfId="0"/>
    <xf numFmtId="0" fontId="0" fillId="17" borderId="0" pivotButton="0" quotePrefix="0" xfId="0"/>
    <xf numFmtId="0" fontId="0" fillId="18" borderId="0" pivotButton="0" quotePrefix="0" xfId="0"/>
    <xf numFmtId="0" fontId="0" fillId="19" borderId="0" pivotButton="0" quotePrefix="0" xfId="0"/>
    <xf numFmtId="0" fontId="0" fillId="20" borderId="0" pivotButton="0" quotePrefix="0" xfId="0"/>
    <xf numFmtId="0" fontId="0" fillId="21" borderId="0" pivotButton="0" quotePrefix="0" xfId="0"/>
    <xf numFmtId="0" fontId="0" fillId="22" borderId="0" pivotButton="0" quotePrefix="0" xfId="0"/>
    <xf numFmtId="0" fontId="0" fillId="23" borderId="0" pivotButton="0" quotePrefix="0" xfId="0"/>
    <xf numFmtId="0" fontId="0" fillId="24" borderId="0" pivotButton="0" quotePrefix="0" xfId="0"/>
    <xf numFmtId="0" fontId="17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0" fontId="18" fillId="0" borderId="0" applyAlignment="1" pivotButton="0" quotePrefix="0" xfId="0">
      <alignment vertical="center" wrapText="1"/>
    </xf>
    <xf numFmtId="0" fontId="9" fillId="0" borderId="0" pivotButton="0" quotePrefix="0" xfId="0"/>
    <xf numFmtId="0" fontId="10" fillId="10" borderId="0" pivotButton="0" quotePrefix="0" xfId="0"/>
    <xf numFmtId="0" fontId="16" fillId="0" borderId="3" applyAlignment="1" pivotButton="0" quotePrefix="0" xfId="0">
      <alignment horizontal="left"/>
    </xf>
    <xf numFmtId="0" fontId="12" fillId="0" borderId="3" applyAlignment="1" pivotButton="0" quotePrefix="0" xfId="0">
      <alignment horizontal="left"/>
    </xf>
    <xf numFmtId="0" fontId="13" fillId="0" borderId="3" applyAlignment="1" pivotButton="0" quotePrefix="0" xfId="0">
      <alignment horizontal="right"/>
    </xf>
    <xf numFmtId="0" fontId="18" fillId="0" borderId="0" applyAlignment="1" pivotButton="0" quotePrefix="0" xfId="0">
      <alignment vertical="top" wrapText="1"/>
    </xf>
    <xf numFmtId="0" fontId="19" fillId="5" borderId="0" applyAlignment="1" pivotButton="0" quotePrefix="0" xfId="0">
      <alignment vertical="center" wrapText="1" indent="1"/>
    </xf>
    <xf numFmtId="0" fontId="20" fillId="8" borderId="0" applyAlignment="1" pivotButton="0" quotePrefix="0" xfId="0">
      <alignment horizontal="center" vertical="center"/>
    </xf>
    <xf numFmtId="0" fontId="0" fillId="0" borderId="4" pivotButton="0" quotePrefix="0" xfId="0"/>
  </cellXfs>
  <cellStyles count="1">
    <cellStyle name="Normal" xfId="0" builtinId="0" hidden="0"/>
  </cellStyles>
  <dxfs count="2">
    <dxf>
      <font>
        <name val="Inter"/>
        <b val="1"/>
        <color rgb="00E5321A"/>
        <sz val="10"/>
      </font>
      <fill>
        <patternFill patternType="solid">
          <fgColor rgb="00FFE0C7"/>
          <bgColor rgb="00FFE0C7"/>
        </patternFill>
      </fill>
    </dxf>
    <dxf>
      <fill>
        <patternFill patternType="solid">
          <fgColor rgb="00FFF6EE"/>
          <bgColor rgb="00FFF6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Planned vs saved</a:t>
            </a:r>
          </a:p>
        </rich>
      </tx>
    </title>
    <plotArea>
      <lineChart>
        <grouping val="standard"/>
        <ser>
          <idx val="0"/>
          <order val="0"/>
          <tx>
            <v>Planned</v>
          </tx>
          <spPr>
            <a:ln xmlns:a="http://schemas.openxmlformats.org/drawingml/2006/main" w="28000">
              <a:solidFill>
                <a:srgbClr val="C9B6A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'Challenge'!$B$14:$B$65</f>
            </numRef>
          </cat>
          <val>
            <numRef>
              <f>'Challenge'!$E$14:$E$65</f>
            </numRef>
          </val>
        </ser>
        <ser>
          <idx val="1"/>
          <order val="1"/>
          <tx>
            <v>Saved</v>
          </tx>
          <spPr>
            <a:ln xmlns:a="http://schemas.openxmlformats.org/drawingml/2006/main" w="28000">
              <a:solidFill>
                <a:srgbClr val="F26A1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'Challenge'!$B$14:$B$65</f>
            </numRef>
          </cat>
          <val>
            <numRef>
              <f>'Challenge'!$G$14:$G$65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Week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Total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2.pn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342900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1</row>
      <rowOff>0</rowOff>
    </from>
    <ext cx="342900" cy="3429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</row>
      <rowOff>0</rowOff>
    </from>
    <ext cx="342900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yez3.com/tools/52-week-savings-challenge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yez3.com" TargetMode="External" Id="rId1"/><Relationship Type="http://schemas.openxmlformats.org/officeDocument/2006/relationships/drawing" Target="/xl/drawings/drawing2.xm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yez3.com" TargetMode="External" Id="rId1"/><Relationship Type="http://schemas.openxmlformats.org/officeDocument/2006/relationships/drawing" Target="/xl/drawings/drawing3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67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2" customWidth="1" min="1" max="1"/>
    <col width="9" customWidth="1" min="2" max="2"/>
    <col width="18" customWidth="1" min="3" max="3"/>
    <col width="16" customWidth="1" min="4" max="4"/>
    <col width="16" customWidth="1" min="5" max="5"/>
    <col width="14" customWidth="1" min="6" max="6"/>
    <col width="14" customWidth="1" min="7" max="7"/>
    <col width="30" customWidth="1" min="8" max="8"/>
  </cols>
  <sheetData>
    <row r="1" ht="10" customHeight="1"/>
    <row r="2" ht="34" customHeight="1">
      <c r="C2" s="1" t="inlineStr">
        <is>
          <t>Yez3</t>
        </is>
      </c>
      <c r="H2" s="2" t="inlineStr">
        <is>
          <t>52 Week Savings Challenge</t>
        </is>
      </c>
    </row>
    <row r="3" ht="18" customHeight="1">
      <c r="C3" s="3" t="inlineStr">
        <is>
          <t>Task tracker &amp; AI coach</t>
        </is>
      </c>
      <c r="H3" s="4" t="inlineStr">
        <is>
          <t>Pick ✓ when this week's money is moved · today's week is highlighted</t>
        </is>
      </c>
    </row>
    <row r="4" ht="4" customHeight="1">
      <c r="B4" s="5" t="n"/>
      <c r="C4" s="6" t="n"/>
      <c r="D4" s="7" t="n"/>
      <c r="E4" s="8" t="n"/>
      <c r="F4" s="9" t="n"/>
      <c r="G4" s="10" t="n"/>
      <c r="H4" s="11" t="n"/>
    </row>
    <row r="5" ht="8" customHeight="1"/>
    <row r="6" ht="22" customHeight="1">
      <c r="C6" s="12" t="inlineStr">
        <is>
          <t>START DATE  ▸</t>
        </is>
      </c>
      <c r="D6" s="13">
        <f>TODAY()-WEEKDAY(TODAY(),3)</f>
        <v/>
      </c>
      <c r="F6" s="14" t="inlineStr">
        <is>
          <t>GOAL</t>
        </is>
      </c>
      <c r="G6" s="15">
        <f>SUM($D$14:$D$65)</f>
        <v/>
      </c>
    </row>
    <row r="7" ht="22" customHeight="1">
      <c r="C7" s="12" t="inlineStr">
        <is>
          <t>VERSION  ▸</t>
        </is>
      </c>
      <c r="D7" s="16" t="inlineStr">
        <is>
          <t>Classic</t>
        </is>
      </c>
      <c r="F7" s="14" t="inlineStr">
        <is>
          <t>SAVED SO FAR</t>
        </is>
      </c>
      <c r="G7" s="15">
        <f>SUMIF($F$14:$F$65,"✓",$D$14:$D$65)</f>
        <v/>
      </c>
    </row>
    <row r="8" ht="22" customHeight="1">
      <c r="C8" s="12" t="inlineStr">
        <is>
          <t>STEP  ▸</t>
        </is>
      </c>
      <c r="D8" s="16" t="n">
        <v>1</v>
      </c>
      <c r="F8" s="14" t="inlineStr">
        <is>
          <t>LEFT TO SAVE</t>
        </is>
      </c>
      <c r="G8" s="15">
        <f>G6-G7</f>
        <v/>
      </c>
    </row>
    <row r="9" ht="22" customHeight="1">
      <c r="C9" s="12" t="inlineStr">
        <is>
          <t>CURRENCY  ▸</t>
        </is>
      </c>
      <c r="D9" s="16" t="inlineStr">
        <is>
          <t>$</t>
        </is>
      </c>
      <c r="F9" s="14" t="inlineStr">
        <is>
          <t>WEEKS DONE</t>
        </is>
      </c>
      <c r="G9" s="17">
        <f>COUNTIF($F$14:$F$65,"✓")&amp;" of 52"</f>
        <v/>
      </c>
    </row>
    <row r="10" ht="22" customHeight="1">
      <c r="C10" s="18" t="inlineStr">
        <is>
          <t>Start date: any day, usually a Monday. Version: Classic ($1 → $52), Reverse ($52 → $1) or Fixed (the same amount every week). Step: 2 doubles every amount, 5 gives $5, $10, $15…</t>
        </is>
      </c>
      <c r="F10" s="14" t="inlineStr">
        <is>
          <t>THIS WEEK</t>
        </is>
      </c>
      <c r="G10" s="15">
        <f>IFERROR(INDEX($D$14:$D$65,MATCH(TODAY(),$C$14:$C$65,1)),"—")</f>
        <v/>
      </c>
    </row>
    <row r="11" ht="22" customHeight="1">
      <c r="F11" s="14" t="inlineStr">
        <is>
          <t>PROGRESS</t>
        </is>
      </c>
      <c r="G11" s="19">
        <f>IF(G6&gt;0,G7/G6,0)</f>
        <v/>
      </c>
    </row>
    <row r="12" ht="8" customHeight="1"/>
    <row r="13" ht="22" customHeight="1">
      <c r="B13" s="20" t="inlineStr">
        <is>
          <t>WEEK</t>
        </is>
      </c>
      <c r="C13" s="20" t="inlineStr">
        <is>
          <t>DATE</t>
        </is>
      </c>
      <c r="D13" s="20">
        <f>"SAVE ("&amp;$D$9&amp;")"</f>
        <v/>
      </c>
      <c r="E13" s="20" t="inlineStr">
        <is>
          <t>PLANNED TOTAL</t>
        </is>
      </c>
      <c r="F13" s="20" t="inlineStr">
        <is>
          <t>DONE</t>
        </is>
      </c>
      <c r="G13" s="20" t="inlineStr">
        <is>
          <t>SAVED TOTAL</t>
        </is>
      </c>
      <c r="H13" s="20" t="inlineStr">
        <is>
          <t>NOTE</t>
        </is>
      </c>
    </row>
    <row r="14" ht="18" customHeight="1">
      <c r="B14" s="21" t="n">
        <v>1</v>
      </c>
      <c r="C14" s="22">
        <f>$D$6+7*(B14-1)</f>
        <v/>
      </c>
      <c r="D14" s="23">
        <f>IF($D$7="Reverse",53-B14,IF($D$7="Fixed",26.5,B14))*$D$8</f>
        <v/>
      </c>
      <c r="E14" s="24">
        <f>SUM($D$14:D14)</f>
        <v/>
      </c>
      <c r="F14" s="25" t="n"/>
      <c r="G14" s="26">
        <f>SUMIF($F$14:F14,"✓",$D$14:D14)</f>
        <v/>
      </c>
      <c r="H14" s="27" t="n"/>
    </row>
    <row r="15" ht="18" customHeight="1">
      <c r="B15" s="21" t="n">
        <v>2</v>
      </c>
      <c r="C15" s="22">
        <f>$D$6+7*(B15-1)</f>
        <v/>
      </c>
      <c r="D15" s="23">
        <f>IF($D$7="Reverse",53-B15,IF($D$7="Fixed",26.5,B15))*$D$8</f>
        <v/>
      </c>
      <c r="E15" s="24">
        <f>SUM($D$14:D15)</f>
        <v/>
      </c>
      <c r="F15" s="25" t="n"/>
      <c r="G15" s="26">
        <f>SUMIF($F$14:F15,"✓",$D$14:D15)</f>
        <v/>
      </c>
      <c r="H15" s="27" t="n"/>
    </row>
    <row r="16" ht="18" customHeight="1">
      <c r="B16" s="21" t="n">
        <v>3</v>
      </c>
      <c r="C16" s="22">
        <f>$D$6+7*(B16-1)</f>
        <v/>
      </c>
      <c r="D16" s="23">
        <f>IF($D$7="Reverse",53-B16,IF($D$7="Fixed",26.5,B16))*$D$8</f>
        <v/>
      </c>
      <c r="E16" s="24">
        <f>SUM($D$14:D16)</f>
        <v/>
      </c>
      <c r="F16" s="25" t="n"/>
      <c r="G16" s="26">
        <f>SUMIF($F$14:F16,"✓",$D$14:D16)</f>
        <v/>
      </c>
      <c r="H16" s="27" t="n"/>
    </row>
    <row r="17" ht="18" customHeight="1">
      <c r="B17" s="21" t="n">
        <v>4</v>
      </c>
      <c r="C17" s="22">
        <f>$D$6+7*(B17-1)</f>
        <v/>
      </c>
      <c r="D17" s="23">
        <f>IF($D$7="Reverse",53-B17,IF($D$7="Fixed",26.5,B17))*$D$8</f>
        <v/>
      </c>
      <c r="E17" s="24">
        <f>SUM($D$14:D17)</f>
        <v/>
      </c>
      <c r="F17" s="25" t="n"/>
      <c r="G17" s="26">
        <f>SUMIF($F$14:F17,"✓",$D$14:D17)</f>
        <v/>
      </c>
      <c r="H17" s="27" t="n"/>
    </row>
    <row r="18" ht="18" customHeight="1">
      <c r="B18" s="21" t="n">
        <v>5</v>
      </c>
      <c r="C18" s="22">
        <f>$D$6+7*(B18-1)</f>
        <v/>
      </c>
      <c r="D18" s="23">
        <f>IF($D$7="Reverse",53-B18,IF($D$7="Fixed",26.5,B18))*$D$8</f>
        <v/>
      </c>
      <c r="E18" s="24">
        <f>SUM($D$14:D18)</f>
        <v/>
      </c>
      <c r="F18" s="25" t="n"/>
      <c r="G18" s="26">
        <f>SUMIF($F$14:F18,"✓",$D$14:D18)</f>
        <v/>
      </c>
      <c r="H18" s="27" t="n"/>
    </row>
    <row r="19" ht="18" customHeight="1">
      <c r="B19" s="21" t="n">
        <v>6</v>
      </c>
      <c r="C19" s="22">
        <f>$D$6+7*(B19-1)</f>
        <v/>
      </c>
      <c r="D19" s="23">
        <f>IF($D$7="Reverse",53-B19,IF($D$7="Fixed",26.5,B19))*$D$8</f>
        <v/>
      </c>
      <c r="E19" s="24">
        <f>SUM($D$14:D19)</f>
        <v/>
      </c>
      <c r="F19" s="25" t="n"/>
      <c r="G19" s="26">
        <f>SUMIF($F$14:F19,"✓",$D$14:D19)</f>
        <v/>
      </c>
      <c r="H19" s="27" t="n"/>
    </row>
    <row r="20" ht="18" customHeight="1">
      <c r="B20" s="21" t="n">
        <v>7</v>
      </c>
      <c r="C20" s="22">
        <f>$D$6+7*(B20-1)</f>
        <v/>
      </c>
      <c r="D20" s="23">
        <f>IF($D$7="Reverse",53-B20,IF($D$7="Fixed",26.5,B20))*$D$8</f>
        <v/>
      </c>
      <c r="E20" s="24">
        <f>SUM($D$14:D20)</f>
        <v/>
      </c>
      <c r="F20" s="25" t="n"/>
      <c r="G20" s="26">
        <f>SUMIF($F$14:F20,"✓",$D$14:D20)</f>
        <v/>
      </c>
      <c r="H20" s="27" t="n"/>
    </row>
    <row r="21" ht="18" customHeight="1">
      <c r="B21" s="21" t="n">
        <v>8</v>
      </c>
      <c r="C21" s="22">
        <f>$D$6+7*(B21-1)</f>
        <v/>
      </c>
      <c r="D21" s="23">
        <f>IF($D$7="Reverse",53-B21,IF($D$7="Fixed",26.5,B21))*$D$8</f>
        <v/>
      </c>
      <c r="E21" s="24">
        <f>SUM($D$14:D21)</f>
        <v/>
      </c>
      <c r="F21" s="25" t="n"/>
      <c r="G21" s="26">
        <f>SUMIF($F$14:F21,"✓",$D$14:D21)</f>
        <v/>
      </c>
      <c r="H21" s="27" t="n"/>
    </row>
    <row r="22" ht="18" customHeight="1">
      <c r="B22" s="21" t="n">
        <v>9</v>
      </c>
      <c r="C22" s="22">
        <f>$D$6+7*(B22-1)</f>
        <v/>
      </c>
      <c r="D22" s="23">
        <f>IF($D$7="Reverse",53-B22,IF($D$7="Fixed",26.5,B22))*$D$8</f>
        <v/>
      </c>
      <c r="E22" s="24">
        <f>SUM($D$14:D22)</f>
        <v/>
      </c>
      <c r="F22" s="25" t="n"/>
      <c r="G22" s="26">
        <f>SUMIF($F$14:F22,"✓",$D$14:D22)</f>
        <v/>
      </c>
      <c r="H22" s="27" t="n"/>
    </row>
    <row r="23" ht="18" customHeight="1">
      <c r="B23" s="21" t="n">
        <v>10</v>
      </c>
      <c r="C23" s="22">
        <f>$D$6+7*(B23-1)</f>
        <v/>
      </c>
      <c r="D23" s="23">
        <f>IF($D$7="Reverse",53-B23,IF($D$7="Fixed",26.5,B23))*$D$8</f>
        <v/>
      </c>
      <c r="E23" s="24">
        <f>SUM($D$14:D23)</f>
        <v/>
      </c>
      <c r="F23" s="25" t="n"/>
      <c r="G23" s="26">
        <f>SUMIF($F$14:F23,"✓",$D$14:D23)</f>
        <v/>
      </c>
      <c r="H23" s="27" t="n"/>
    </row>
    <row r="24" ht="18" customHeight="1">
      <c r="B24" s="21" t="n">
        <v>11</v>
      </c>
      <c r="C24" s="22">
        <f>$D$6+7*(B24-1)</f>
        <v/>
      </c>
      <c r="D24" s="23">
        <f>IF($D$7="Reverse",53-B24,IF($D$7="Fixed",26.5,B24))*$D$8</f>
        <v/>
      </c>
      <c r="E24" s="24">
        <f>SUM($D$14:D24)</f>
        <v/>
      </c>
      <c r="F24" s="25" t="n"/>
      <c r="G24" s="26">
        <f>SUMIF($F$14:F24,"✓",$D$14:D24)</f>
        <v/>
      </c>
      <c r="H24" s="27" t="n"/>
    </row>
    <row r="25" ht="18" customHeight="1">
      <c r="B25" s="21" t="n">
        <v>12</v>
      </c>
      <c r="C25" s="22">
        <f>$D$6+7*(B25-1)</f>
        <v/>
      </c>
      <c r="D25" s="23">
        <f>IF($D$7="Reverse",53-B25,IF($D$7="Fixed",26.5,B25))*$D$8</f>
        <v/>
      </c>
      <c r="E25" s="24">
        <f>SUM($D$14:D25)</f>
        <v/>
      </c>
      <c r="F25" s="25" t="n"/>
      <c r="G25" s="26">
        <f>SUMIF($F$14:F25,"✓",$D$14:D25)</f>
        <v/>
      </c>
      <c r="H25" s="27" t="n"/>
    </row>
    <row r="26" ht="18" customHeight="1">
      <c r="B26" s="21" t="n">
        <v>13</v>
      </c>
      <c r="C26" s="22">
        <f>$D$6+7*(B26-1)</f>
        <v/>
      </c>
      <c r="D26" s="23">
        <f>IF($D$7="Reverse",53-B26,IF($D$7="Fixed",26.5,B26))*$D$8</f>
        <v/>
      </c>
      <c r="E26" s="24">
        <f>SUM($D$14:D26)</f>
        <v/>
      </c>
      <c r="F26" s="25" t="n"/>
      <c r="G26" s="26">
        <f>SUMIF($F$14:F26,"✓",$D$14:D26)</f>
        <v/>
      </c>
      <c r="H26" s="27" t="n"/>
    </row>
    <row r="27" ht="18" customHeight="1">
      <c r="B27" s="21" t="n">
        <v>14</v>
      </c>
      <c r="C27" s="22">
        <f>$D$6+7*(B27-1)</f>
        <v/>
      </c>
      <c r="D27" s="23">
        <f>IF($D$7="Reverse",53-B27,IF($D$7="Fixed",26.5,B27))*$D$8</f>
        <v/>
      </c>
      <c r="E27" s="24">
        <f>SUM($D$14:D27)</f>
        <v/>
      </c>
      <c r="F27" s="25" t="n"/>
      <c r="G27" s="26">
        <f>SUMIF($F$14:F27,"✓",$D$14:D27)</f>
        <v/>
      </c>
      <c r="H27" s="27" t="n"/>
    </row>
    <row r="28" ht="18" customHeight="1">
      <c r="B28" s="21" t="n">
        <v>15</v>
      </c>
      <c r="C28" s="22">
        <f>$D$6+7*(B28-1)</f>
        <v/>
      </c>
      <c r="D28" s="23">
        <f>IF($D$7="Reverse",53-B28,IF($D$7="Fixed",26.5,B28))*$D$8</f>
        <v/>
      </c>
      <c r="E28" s="24">
        <f>SUM($D$14:D28)</f>
        <v/>
      </c>
      <c r="F28" s="25" t="n"/>
      <c r="G28" s="26">
        <f>SUMIF($F$14:F28,"✓",$D$14:D28)</f>
        <v/>
      </c>
      <c r="H28" s="27" t="n"/>
    </row>
    <row r="29" ht="18" customHeight="1">
      <c r="B29" s="21" t="n">
        <v>16</v>
      </c>
      <c r="C29" s="22">
        <f>$D$6+7*(B29-1)</f>
        <v/>
      </c>
      <c r="D29" s="23">
        <f>IF($D$7="Reverse",53-B29,IF($D$7="Fixed",26.5,B29))*$D$8</f>
        <v/>
      </c>
      <c r="E29" s="24">
        <f>SUM($D$14:D29)</f>
        <v/>
      </c>
      <c r="F29" s="25" t="n"/>
      <c r="G29" s="26">
        <f>SUMIF($F$14:F29,"✓",$D$14:D29)</f>
        <v/>
      </c>
      <c r="H29" s="27" t="n"/>
    </row>
    <row r="30" ht="18" customHeight="1">
      <c r="B30" s="21" t="n">
        <v>17</v>
      </c>
      <c r="C30" s="22">
        <f>$D$6+7*(B30-1)</f>
        <v/>
      </c>
      <c r="D30" s="23">
        <f>IF($D$7="Reverse",53-B30,IF($D$7="Fixed",26.5,B30))*$D$8</f>
        <v/>
      </c>
      <c r="E30" s="24">
        <f>SUM($D$14:D30)</f>
        <v/>
      </c>
      <c r="F30" s="25" t="n"/>
      <c r="G30" s="26">
        <f>SUMIF($F$14:F30,"✓",$D$14:D30)</f>
        <v/>
      </c>
      <c r="H30" s="27" t="n"/>
    </row>
    <row r="31" ht="18" customHeight="1">
      <c r="B31" s="21" t="n">
        <v>18</v>
      </c>
      <c r="C31" s="22">
        <f>$D$6+7*(B31-1)</f>
        <v/>
      </c>
      <c r="D31" s="23">
        <f>IF($D$7="Reverse",53-B31,IF($D$7="Fixed",26.5,B31))*$D$8</f>
        <v/>
      </c>
      <c r="E31" s="24">
        <f>SUM($D$14:D31)</f>
        <v/>
      </c>
      <c r="F31" s="25" t="n"/>
      <c r="G31" s="26">
        <f>SUMIF($F$14:F31,"✓",$D$14:D31)</f>
        <v/>
      </c>
      <c r="H31" s="27" t="n"/>
    </row>
    <row r="32" ht="18" customHeight="1">
      <c r="B32" s="21" t="n">
        <v>19</v>
      </c>
      <c r="C32" s="22">
        <f>$D$6+7*(B32-1)</f>
        <v/>
      </c>
      <c r="D32" s="23">
        <f>IF($D$7="Reverse",53-B32,IF($D$7="Fixed",26.5,B32))*$D$8</f>
        <v/>
      </c>
      <c r="E32" s="24">
        <f>SUM($D$14:D32)</f>
        <v/>
      </c>
      <c r="F32" s="25" t="n"/>
      <c r="G32" s="26">
        <f>SUMIF($F$14:F32,"✓",$D$14:D32)</f>
        <v/>
      </c>
      <c r="H32" s="27" t="n"/>
    </row>
    <row r="33" ht="18" customHeight="1">
      <c r="B33" s="21" t="n">
        <v>20</v>
      </c>
      <c r="C33" s="22">
        <f>$D$6+7*(B33-1)</f>
        <v/>
      </c>
      <c r="D33" s="23">
        <f>IF($D$7="Reverse",53-B33,IF($D$7="Fixed",26.5,B33))*$D$8</f>
        <v/>
      </c>
      <c r="E33" s="24">
        <f>SUM($D$14:D33)</f>
        <v/>
      </c>
      <c r="F33" s="25" t="n"/>
      <c r="G33" s="26">
        <f>SUMIF($F$14:F33,"✓",$D$14:D33)</f>
        <v/>
      </c>
      <c r="H33" s="27" t="n"/>
    </row>
    <row r="34" ht="18" customHeight="1">
      <c r="B34" s="21" t="n">
        <v>21</v>
      </c>
      <c r="C34" s="22">
        <f>$D$6+7*(B34-1)</f>
        <v/>
      </c>
      <c r="D34" s="23">
        <f>IF($D$7="Reverse",53-B34,IF($D$7="Fixed",26.5,B34))*$D$8</f>
        <v/>
      </c>
      <c r="E34" s="24">
        <f>SUM($D$14:D34)</f>
        <v/>
      </c>
      <c r="F34" s="25" t="n"/>
      <c r="G34" s="26">
        <f>SUMIF($F$14:F34,"✓",$D$14:D34)</f>
        <v/>
      </c>
      <c r="H34" s="27" t="n"/>
    </row>
    <row r="35" ht="18" customHeight="1">
      <c r="B35" s="21" t="n">
        <v>22</v>
      </c>
      <c r="C35" s="22">
        <f>$D$6+7*(B35-1)</f>
        <v/>
      </c>
      <c r="D35" s="23">
        <f>IF($D$7="Reverse",53-B35,IF($D$7="Fixed",26.5,B35))*$D$8</f>
        <v/>
      </c>
      <c r="E35" s="24">
        <f>SUM($D$14:D35)</f>
        <v/>
      </c>
      <c r="F35" s="25" t="n"/>
      <c r="G35" s="26">
        <f>SUMIF($F$14:F35,"✓",$D$14:D35)</f>
        <v/>
      </c>
      <c r="H35" s="27" t="n"/>
    </row>
    <row r="36" ht="18" customHeight="1">
      <c r="B36" s="21" t="n">
        <v>23</v>
      </c>
      <c r="C36" s="22">
        <f>$D$6+7*(B36-1)</f>
        <v/>
      </c>
      <c r="D36" s="23">
        <f>IF($D$7="Reverse",53-B36,IF($D$7="Fixed",26.5,B36))*$D$8</f>
        <v/>
      </c>
      <c r="E36" s="24">
        <f>SUM($D$14:D36)</f>
        <v/>
      </c>
      <c r="F36" s="25" t="n"/>
      <c r="G36" s="26">
        <f>SUMIF($F$14:F36,"✓",$D$14:D36)</f>
        <v/>
      </c>
      <c r="H36" s="27" t="n"/>
    </row>
    <row r="37" ht="18" customHeight="1">
      <c r="B37" s="21" t="n">
        <v>24</v>
      </c>
      <c r="C37" s="22">
        <f>$D$6+7*(B37-1)</f>
        <v/>
      </c>
      <c r="D37" s="23">
        <f>IF($D$7="Reverse",53-B37,IF($D$7="Fixed",26.5,B37))*$D$8</f>
        <v/>
      </c>
      <c r="E37" s="24">
        <f>SUM($D$14:D37)</f>
        <v/>
      </c>
      <c r="F37" s="25" t="n"/>
      <c r="G37" s="26">
        <f>SUMIF($F$14:F37,"✓",$D$14:D37)</f>
        <v/>
      </c>
      <c r="H37" s="27" t="n"/>
    </row>
    <row r="38" ht="18" customHeight="1">
      <c r="B38" s="21" t="n">
        <v>25</v>
      </c>
      <c r="C38" s="22">
        <f>$D$6+7*(B38-1)</f>
        <v/>
      </c>
      <c r="D38" s="23">
        <f>IF($D$7="Reverse",53-B38,IF($D$7="Fixed",26.5,B38))*$D$8</f>
        <v/>
      </c>
      <c r="E38" s="24">
        <f>SUM($D$14:D38)</f>
        <v/>
      </c>
      <c r="F38" s="25" t="n"/>
      <c r="G38" s="26">
        <f>SUMIF($F$14:F38,"✓",$D$14:D38)</f>
        <v/>
      </c>
      <c r="H38" s="27" t="n"/>
    </row>
    <row r="39" ht="18" customHeight="1">
      <c r="B39" s="21" t="n">
        <v>26</v>
      </c>
      <c r="C39" s="22">
        <f>$D$6+7*(B39-1)</f>
        <v/>
      </c>
      <c r="D39" s="23">
        <f>IF($D$7="Reverse",53-B39,IF($D$7="Fixed",26.5,B39))*$D$8</f>
        <v/>
      </c>
      <c r="E39" s="24">
        <f>SUM($D$14:D39)</f>
        <v/>
      </c>
      <c r="F39" s="25" t="n"/>
      <c r="G39" s="26">
        <f>SUMIF($F$14:F39,"✓",$D$14:D39)</f>
        <v/>
      </c>
      <c r="H39" s="27" t="n"/>
    </row>
    <row r="40" ht="18" customHeight="1">
      <c r="B40" s="21" t="n">
        <v>27</v>
      </c>
      <c r="C40" s="22">
        <f>$D$6+7*(B40-1)</f>
        <v/>
      </c>
      <c r="D40" s="23">
        <f>IF($D$7="Reverse",53-B40,IF($D$7="Fixed",26.5,B40))*$D$8</f>
        <v/>
      </c>
      <c r="E40" s="24">
        <f>SUM($D$14:D40)</f>
        <v/>
      </c>
      <c r="F40" s="25" t="n"/>
      <c r="G40" s="26">
        <f>SUMIF($F$14:F40,"✓",$D$14:D40)</f>
        <v/>
      </c>
      <c r="H40" s="27" t="n"/>
    </row>
    <row r="41" ht="18" customHeight="1">
      <c r="B41" s="21" t="n">
        <v>28</v>
      </c>
      <c r="C41" s="22">
        <f>$D$6+7*(B41-1)</f>
        <v/>
      </c>
      <c r="D41" s="23">
        <f>IF($D$7="Reverse",53-B41,IF($D$7="Fixed",26.5,B41))*$D$8</f>
        <v/>
      </c>
      <c r="E41" s="24">
        <f>SUM($D$14:D41)</f>
        <v/>
      </c>
      <c r="F41" s="25" t="n"/>
      <c r="G41" s="26">
        <f>SUMIF($F$14:F41,"✓",$D$14:D41)</f>
        <v/>
      </c>
      <c r="H41" s="27" t="n"/>
    </row>
    <row r="42" ht="18" customHeight="1">
      <c r="B42" s="21" t="n">
        <v>29</v>
      </c>
      <c r="C42" s="22">
        <f>$D$6+7*(B42-1)</f>
        <v/>
      </c>
      <c r="D42" s="23">
        <f>IF($D$7="Reverse",53-B42,IF($D$7="Fixed",26.5,B42))*$D$8</f>
        <v/>
      </c>
      <c r="E42" s="24">
        <f>SUM($D$14:D42)</f>
        <v/>
      </c>
      <c r="F42" s="25" t="n"/>
      <c r="G42" s="26">
        <f>SUMIF($F$14:F42,"✓",$D$14:D42)</f>
        <v/>
      </c>
      <c r="H42" s="27" t="n"/>
    </row>
    <row r="43" ht="18" customHeight="1">
      <c r="B43" s="21" t="n">
        <v>30</v>
      </c>
      <c r="C43" s="22">
        <f>$D$6+7*(B43-1)</f>
        <v/>
      </c>
      <c r="D43" s="23">
        <f>IF($D$7="Reverse",53-B43,IF($D$7="Fixed",26.5,B43))*$D$8</f>
        <v/>
      </c>
      <c r="E43" s="24">
        <f>SUM($D$14:D43)</f>
        <v/>
      </c>
      <c r="F43" s="25" t="n"/>
      <c r="G43" s="26">
        <f>SUMIF($F$14:F43,"✓",$D$14:D43)</f>
        <v/>
      </c>
      <c r="H43" s="27" t="n"/>
    </row>
    <row r="44" ht="18" customHeight="1">
      <c r="B44" s="21" t="n">
        <v>31</v>
      </c>
      <c r="C44" s="22">
        <f>$D$6+7*(B44-1)</f>
        <v/>
      </c>
      <c r="D44" s="23">
        <f>IF($D$7="Reverse",53-B44,IF($D$7="Fixed",26.5,B44))*$D$8</f>
        <v/>
      </c>
      <c r="E44" s="24">
        <f>SUM($D$14:D44)</f>
        <v/>
      </c>
      <c r="F44" s="25" t="n"/>
      <c r="G44" s="26">
        <f>SUMIF($F$14:F44,"✓",$D$14:D44)</f>
        <v/>
      </c>
      <c r="H44" s="27" t="n"/>
    </row>
    <row r="45" ht="18" customHeight="1">
      <c r="B45" s="21" t="n">
        <v>32</v>
      </c>
      <c r="C45" s="22">
        <f>$D$6+7*(B45-1)</f>
        <v/>
      </c>
      <c r="D45" s="23">
        <f>IF($D$7="Reverse",53-B45,IF($D$7="Fixed",26.5,B45))*$D$8</f>
        <v/>
      </c>
      <c r="E45" s="24">
        <f>SUM($D$14:D45)</f>
        <v/>
      </c>
      <c r="F45" s="25" t="n"/>
      <c r="G45" s="26">
        <f>SUMIF($F$14:F45,"✓",$D$14:D45)</f>
        <v/>
      </c>
      <c r="H45" s="27" t="n"/>
    </row>
    <row r="46" ht="18" customHeight="1">
      <c r="B46" s="21" t="n">
        <v>33</v>
      </c>
      <c r="C46" s="22">
        <f>$D$6+7*(B46-1)</f>
        <v/>
      </c>
      <c r="D46" s="23">
        <f>IF($D$7="Reverse",53-B46,IF($D$7="Fixed",26.5,B46))*$D$8</f>
        <v/>
      </c>
      <c r="E46" s="24">
        <f>SUM($D$14:D46)</f>
        <v/>
      </c>
      <c r="F46" s="25" t="n"/>
      <c r="G46" s="26">
        <f>SUMIF($F$14:F46,"✓",$D$14:D46)</f>
        <v/>
      </c>
      <c r="H46" s="27" t="n"/>
    </row>
    <row r="47" ht="18" customHeight="1">
      <c r="B47" s="21" t="n">
        <v>34</v>
      </c>
      <c r="C47" s="22">
        <f>$D$6+7*(B47-1)</f>
        <v/>
      </c>
      <c r="D47" s="23">
        <f>IF($D$7="Reverse",53-B47,IF($D$7="Fixed",26.5,B47))*$D$8</f>
        <v/>
      </c>
      <c r="E47" s="24">
        <f>SUM($D$14:D47)</f>
        <v/>
      </c>
      <c r="F47" s="25" t="n"/>
      <c r="G47" s="26">
        <f>SUMIF($F$14:F47,"✓",$D$14:D47)</f>
        <v/>
      </c>
      <c r="H47" s="27" t="n"/>
    </row>
    <row r="48" ht="18" customHeight="1">
      <c r="B48" s="21" t="n">
        <v>35</v>
      </c>
      <c r="C48" s="22">
        <f>$D$6+7*(B48-1)</f>
        <v/>
      </c>
      <c r="D48" s="23">
        <f>IF($D$7="Reverse",53-B48,IF($D$7="Fixed",26.5,B48))*$D$8</f>
        <v/>
      </c>
      <c r="E48" s="24">
        <f>SUM($D$14:D48)</f>
        <v/>
      </c>
      <c r="F48" s="25" t="n"/>
      <c r="G48" s="26">
        <f>SUMIF($F$14:F48,"✓",$D$14:D48)</f>
        <v/>
      </c>
      <c r="H48" s="27" t="n"/>
    </row>
    <row r="49" ht="18" customHeight="1">
      <c r="B49" s="21" t="n">
        <v>36</v>
      </c>
      <c r="C49" s="22">
        <f>$D$6+7*(B49-1)</f>
        <v/>
      </c>
      <c r="D49" s="23">
        <f>IF($D$7="Reverse",53-B49,IF($D$7="Fixed",26.5,B49))*$D$8</f>
        <v/>
      </c>
      <c r="E49" s="24">
        <f>SUM($D$14:D49)</f>
        <v/>
      </c>
      <c r="F49" s="25" t="n"/>
      <c r="G49" s="26">
        <f>SUMIF($F$14:F49,"✓",$D$14:D49)</f>
        <v/>
      </c>
      <c r="H49" s="27" t="n"/>
    </row>
    <row r="50" ht="18" customHeight="1">
      <c r="B50" s="21" t="n">
        <v>37</v>
      </c>
      <c r="C50" s="22">
        <f>$D$6+7*(B50-1)</f>
        <v/>
      </c>
      <c r="D50" s="23">
        <f>IF($D$7="Reverse",53-B50,IF($D$7="Fixed",26.5,B50))*$D$8</f>
        <v/>
      </c>
      <c r="E50" s="24">
        <f>SUM($D$14:D50)</f>
        <v/>
      </c>
      <c r="F50" s="25" t="n"/>
      <c r="G50" s="26">
        <f>SUMIF($F$14:F50,"✓",$D$14:D50)</f>
        <v/>
      </c>
      <c r="H50" s="27" t="n"/>
    </row>
    <row r="51" ht="18" customHeight="1">
      <c r="B51" s="21" t="n">
        <v>38</v>
      </c>
      <c r="C51" s="22">
        <f>$D$6+7*(B51-1)</f>
        <v/>
      </c>
      <c r="D51" s="23">
        <f>IF($D$7="Reverse",53-B51,IF($D$7="Fixed",26.5,B51))*$D$8</f>
        <v/>
      </c>
      <c r="E51" s="24">
        <f>SUM($D$14:D51)</f>
        <v/>
      </c>
      <c r="F51" s="25" t="n"/>
      <c r="G51" s="26">
        <f>SUMIF($F$14:F51,"✓",$D$14:D51)</f>
        <v/>
      </c>
      <c r="H51" s="27" t="n"/>
    </row>
    <row r="52" ht="18" customHeight="1">
      <c r="B52" s="21" t="n">
        <v>39</v>
      </c>
      <c r="C52" s="22">
        <f>$D$6+7*(B52-1)</f>
        <v/>
      </c>
      <c r="D52" s="23">
        <f>IF($D$7="Reverse",53-B52,IF($D$7="Fixed",26.5,B52))*$D$8</f>
        <v/>
      </c>
      <c r="E52" s="24">
        <f>SUM($D$14:D52)</f>
        <v/>
      </c>
      <c r="F52" s="25" t="n"/>
      <c r="G52" s="26">
        <f>SUMIF($F$14:F52,"✓",$D$14:D52)</f>
        <v/>
      </c>
      <c r="H52" s="27" t="n"/>
    </row>
    <row r="53" ht="18" customHeight="1">
      <c r="B53" s="21" t="n">
        <v>40</v>
      </c>
      <c r="C53" s="22">
        <f>$D$6+7*(B53-1)</f>
        <v/>
      </c>
      <c r="D53" s="23">
        <f>IF($D$7="Reverse",53-B53,IF($D$7="Fixed",26.5,B53))*$D$8</f>
        <v/>
      </c>
      <c r="E53" s="24">
        <f>SUM($D$14:D53)</f>
        <v/>
      </c>
      <c r="F53" s="25" t="n"/>
      <c r="G53" s="26">
        <f>SUMIF($F$14:F53,"✓",$D$14:D53)</f>
        <v/>
      </c>
      <c r="H53" s="27" t="n"/>
    </row>
    <row r="54" ht="18" customHeight="1">
      <c r="B54" s="21" t="n">
        <v>41</v>
      </c>
      <c r="C54" s="22">
        <f>$D$6+7*(B54-1)</f>
        <v/>
      </c>
      <c r="D54" s="23">
        <f>IF($D$7="Reverse",53-B54,IF($D$7="Fixed",26.5,B54))*$D$8</f>
        <v/>
      </c>
      <c r="E54" s="24">
        <f>SUM($D$14:D54)</f>
        <v/>
      </c>
      <c r="F54" s="25" t="n"/>
      <c r="G54" s="26">
        <f>SUMIF($F$14:F54,"✓",$D$14:D54)</f>
        <v/>
      </c>
      <c r="H54" s="27" t="n"/>
    </row>
    <row r="55" ht="18" customHeight="1">
      <c r="B55" s="21" t="n">
        <v>42</v>
      </c>
      <c r="C55" s="22">
        <f>$D$6+7*(B55-1)</f>
        <v/>
      </c>
      <c r="D55" s="23">
        <f>IF($D$7="Reverse",53-B55,IF($D$7="Fixed",26.5,B55))*$D$8</f>
        <v/>
      </c>
      <c r="E55" s="24">
        <f>SUM($D$14:D55)</f>
        <v/>
      </c>
      <c r="F55" s="25" t="n"/>
      <c r="G55" s="26">
        <f>SUMIF($F$14:F55,"✓",$D$14:D55)</f>
        <v/>
      </c>
      <c r="H55" s="27" t="n"/>
    </row>
    <row r="56" ht="18" customHeight="1">
      <c r="B56" s="21" t="n">
        <v>43</v>
      </c>
      <c r="C56" s="22">
        <f>$D$6+7*(B56-1)</f>
        <v/>
      </c>
      <c r="D56" s="23">
        <f>IF($D$7="Reverse",53-B56,IF($D$7="Fixed",26.5,B56))*$D$8</f>
        <v/>
      </c>
      <c r="E56" s="24">
        <f>SUM($D$14:D56)</f>
        <v/>
      </c>
      <c r="F56" s="25" t="n"/>
      <c r="G56" s="26">
        <f>SUMIF($F$14:F56,"✓",$D$14:D56)</f>
        <v/>
      </c>
      <c r="H56" s="27" t="n"/>
    </row>
    <row r="57" ht="18" customHeight="1">
      <c r="B57" s="21" t="n">
        <v>44</v>
      </c>
      <c r="C57" s="22">
        <f>$D$6+7*(B57-1)</f>
        <v/>
      </c>
      <c r="D57" s="23">
        <f>IF($D$7="Reverse",53-B57,IF($D$7="Fixed",26.5,B57))*$D$8</f>
        <v/>
      </c>
      <c r="E57" s="24">
        <f>SUM($D$14:D57)</f>
        <v/>
      </c>
      <c r="F57" s="25" t="n"/>
      <c r="G57" s="26">
        <f>SUMIF($F$14:F57,"✓",$D$14:D57)</f>
        <v/>
      </c>
      <c r="H57" s="27" t="n"/>
    </row>
    <row r="58" ht="18" customHeight="1">
      <c r="B58" s="21" t="n">
        <v>45</v>
      </c>
      <c r="C58" s="22">
        <f>$D$6+7*(B58-1)</f>
        <v/>
      </c>
      <c r="D58" s="23">
        <f>IF($D$7="Reverse",53-B58,IF($D$7="Fixed",26.5,B58))*$D$8</f>
        <v/>
      </c>
      <c r="E58" s="24">
        <f>SUM($D$14:D58)</f>
        <v/>
      </c>
      <c r="F58" s="25" t="n"/>
      <c r="G58" s="26">
        <f>SUMIF($F$14:F58,"✓",$D$14:D58)</f>
        <v/>
      </c>
      <c r="H58" s="27" t="n"/>
    </row>
    <row r="59" ht="18" customHeight="1">
      <c r="B59" s="21" t="n">
        <v>46</v>
      </c>
      <c r="C59" s="22">
        <f>$D$6+7*(B59-1)</f>
        <v/>
      </c>
      <c r="D59" s="23">
        <f>IF($D$7="Reverse",53-B59,IF($D$7="Fixed",26.5,B59))*$D$8</f>
        <v/>
      </c>
      <c r="E59" s="24">
        <f>SUM($D$14:D59)</f>
        <v/>
      </c>
      <c r="F59" s="25" t="n"/>
      <c r="G59" s="26">
        <f>SUMIF($F$14:F59,"✓",$D$14:D59)</f>
        <v/>
      </c>
      <c r="H59" s="27" t="n"/>
    </row>
    <row r="60" ht="18" customHeight="1">
      <c r="B60" s="21" t="n">
        <v>47</v>
      </c>
      <c r="C60" s="22">
        <f>$D$6+7*(B60-1)</f>
        <v/>
      </c>
      <c r="D60" s="23">
        <f>IF($D$7="Reverse",53-B60,IF($D$7="Fixed",26.5,B60))*$D$8</f>
        <v/>
      </c>
      <c r="E60" s="24">
        <f>SUM($D$14:D60)</f>
        <v/>
      </c>
      <c r="F60" s="25" t="n"/>
      <c r="G60" s="26">
        <f>SUMIF($F$14:F60,"✓",$D$14:D60)</f>
        <v/>
      </c>
      <c r="H60" s="27" t="n"/>
    </row>
    <row r="61" ht="18" customHeight="1">
      <c r="B61" s="21" t="n">
        <v>48</v>
      </c>
      <c r="C61" s="22">
        <f>$D$6+7*(B61-1)</f>
        <v/>
      </c>
      <c r="D61" s="23">
        <f>IF($D$7="Reverse",53-B61,IF($D$7="Fixed",26.5,B61))*$D$8</f>
        <v/>
      </c>
      <c r="E61" s="24">
        <f>SUM($D$14:D61)</f>
        <v/>
      </c>
      <c r="F61" s="25" t="n"/>
      <c r="G61" s="26">
        <f>SUMIF($F$14:F61,"✓",$D$14:D61)</f>
        <v/>
      </c>
      <c r="H61" s="27" t="n"/>
    </row>
    <row r="62" ht="18" customHeight="1">
      <c r="B62" s="21" t="n">
        <v>49</v>
      </c>
      <c r="C62" s="22">
        <f>$D$6+7*(B62-1)</f>
        <v/>
      </c>
      <c r="D62" s="23">
        <f>IF($D$7="Reverse",53-B62,IF($D$7="Fixed",26.5,B62))*$D$8</f>
        <v/>
      </c>
      <c r="E62" s="24">
        <f>SUM($D$14:D62)</f>
        <v/>
      </c>
      <c r="F62" s="25" t="n"/>
      <c r="G62" s="26">
        <f>SUMIF($F$14:F62,"✓",$D$14:D62)</f>
        <v/>
      </c>
      <c r="H62" s="27" t="n"/>
    </row>
    <row r="63" ht="18" customHeight="1">
      <c r="B63" s="21" t="n">
        <v>50</v>
      </c>
      <c r="C63" s="22">
        <f>$D$6+7*(B63-1)</f>
        <v/>
      </c>
      <c r="D63" s="23">
        <f>IF($D$7="Reverse",53-B63,IF($D$7="Fixed",26.5,B63))*$D$8</f>
        <v/>
      </c>
      <c r="E63" s="24">
        <f>SUM($D$14:D63)</f>
        <v/>
      </c>
      <c r="F63" s="25" t="n"/>
      <c r="G63" s="26">
        <f>SUMIF($F$14:F63,"✓",$D$14:D63)</f>
        <v/>
      </c>
      <c r="H63" s="27" t="n"/>
    </row>
    <row r="64" ht="18" customHeight="1">
      <c r="B64" s="21" t="n">
        <v>51</v>
      </c>
      <c r="C64" s="22">
        <f>$D$6+7*(B64-1)</f>
        <v/>
      </c>
      <c r="D64" s="23">
        <f>IF($D$7="Reverse",53-B64,IF($D$7="Fixed",26.5,B64))*$D$8</f>
        <v/>
      </c>
      <c r="E64" s="24">
        <f>SUM($D$14:D64)</f>
        <v/>
      </c>
      <c r="F64" s="25" t="n"/>
      <c r="G64" s="26">
        <f>SUMIF($F$14:F64,"✓",$D$14:D64)</f>
        <v/>
      </c>
      <c r="H64" s="27" t="n"/>
    </row>
    <row r="65" ht="18" customHeight="1">
      <c r="B65" s="21" t="n">
        <v>52</v>
      </c>
      <c r="C65" s="22">
        <f>$D$6+7*(B65-1)</f>
        <v/>
      </c>
      <c r="D65" s="23">
        <f>IF($D$7="Reverse",53-B65,IF($D$7="Fixed",26.5,B65))*$D$8</f>
        <v/>
      </c>
      <c r="E65" s="24">
        <f>SUM($D$14:D65)</f>
        <v/>
      </c>
      <c r="F65" s="25" t="n"/>
      <c r="G65" s="26">
        <f>SUMIF($F$14:F65,"✓",$D$14:D65)</f>
        <v/>
      </c>
      <c r="H65" s="27" t="n"/>
    </row>
    <row r="67">
      <c r="C67" s="28" t="inlineStr">
        <is>
          <t>Want a reminder every payday? Yez3 puts the transfer on your plan →</t>
        </is>
      </c>
      <c r="G67" s="29" t="inlineStr">
        <is>
          <t>yez3.com</t>
        </is>
      </c>
    </row>
  </sheetData>
  <mergeCells count="7">
    <mergeCell ref="C10:E11"/>
    <mergeCell ref="G7:H7"/>
    <mergeCell ref="G10:H10"/>
    <mergeCell ref="G11:H11"/>
    <mergeCell ref="G6:H6"/>
    <mergeCell ref="G8:H8"/>
    <mergeCell ref="G9:H9"/>
  </mergeCells>
  <conditionalFormatting sqref="G11">
    <cfRule type="dataBar" priority="1">
      <dataBar showValue="1">
        <cfvo type="num" val="0"/>
        <cfvo type="num" val="1"/>
        <color rgb="00F26A1B"/>
      </dataBar>
    </cfRule>
  </conditionalFormatting>
  <conditionalFormatting sqref="B14:H65">
    <cfRule type="expression" priority="2" dxfId="0" stopIfTrue="1">
      <formula>AND($C14&lt;=TODAY(),TODAY()&lt;$C14+7)</formula>
    </cfRule>
    <cfRule type="expression" priority="3" dxfId="1">
      <formula>$F14="✓"</formula>
    </cfRule>
  </conditionalFormatting>
  <dataValidations count="3">
    <dataValidation sqref="D7" showDropDown="0" showInputMessage="0" showErrorMessage="0" allowBlank="0" errorTitle="Version" error="Pick Classic, Reverse or Fixed." type="list">
      <formula1>"Classic,Reverse,Fixed"</formula1>
    </dataValidation>
    <dataValidation sqref="D8" showDropDown="0" showInputMessage="0" showErrorMessage="0" allowBlank="0" errorTitle="Step" error="Type a number above 0, e.g. 1, 2 or 5." type="decimal" operator="greaterThan">
      <formula1>0</formula1>
    </dataValidation>
    <dataValidation sqref="F14:F65" showDropDown="0" showInputMessage="0" showErrorMessage="0" allowBlank="1" errorTitle="Done" error="Pick ✓ from the list, or leave the cell empty." type="list">
      <formula1>"✓"</formula1>
    </dataValidation>
  </dataValidations>
  <hyperlinks>
    <hyperlink xmlns:r="http://schemas.openxmlformats.org/officeDocument/2006/relationships" ref="G67" r:id="rId1"/>
  </hyperlinks>
  <pageMargins left="0.75" right="0.75" top="1" bottom="1" header="0.5" footer="0.5"/>
  <pageSetup fitToHeight="0" fitToWidth="1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O3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7" customWidth="1" min="2" max="2"/>
    <col width="3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</cols>
  <sheetData>
    <row r="1" ht="10" customHeight="1"/>
    <row r="2" ht="34" customHeight="1">
      <c r="C2" s="1" t="inlineStr">
        <is>
          <t>Yez3</t>
        </is>
      </c>
      <c r="O2" s="2" t="inlineStr">
        <is>
          <t>Your year at a glance</t>
        </is>
      </c>
    </row>
    <row r="3" ht="18" customHeight="1">
      <c r="C3" s="3" t="inlineStr">
        <is>
          <t>Task tracker &amp; AI coach</t>
        </is>
      </c>
      <c r="O3" s="4" t="inlineStr">
        <is>
          <t>Updates automatically from the Challenge sheet</t>
        </is>
      </c>
    </row>
    <row r="4" ht="4" customHeight="1">
      <c r="B4" s="5" t="n"/>
      <c r="C4" s="30" t="n"/>
      <c r="D4" s="31" t="n"/>
      <c r="E4" s="32" t="n"/>
      <c r="F4" s="33" t="n"/>
      <c r="G4" s="34" t="n"/>
      <c r="H4" s="35" t="n"/>
      <c r="I4" s="36" t="n"/>
      <c r="J4" s="37" t="n"/>
      <c r="K4" s="38" t="n"/>
      <c r="L4" s="39" t="n"/>
      <c r="M4" s="40" t="n"/>
      <c r="N4" s="41" t="n"/>
      <c r="O4" s="11" t="n"/>
    </row>
    <row r="30" ht="22" customHeight="1">
      <c r="C30" s="28" t="inlineStr">
        <is>
          <t>Prefer reminders? Yez3 checks in when the weekly transfer is still open →</t>
        </is>
      </c>
      <c r="J30" s="29" t="inlineStr">
        <is>
          <t>yez3.com</t>
        </is>
      </c>
    </row>
  </sheetData>
  <hyperlinks>
    <hyperlink xmlns:r="http://schemas.openxmlformats.org/officeDocument/2006/relationships" ref="J30" r:id="rId1"/>
  </hyperlinks>
  <pageMargins left="0.75" right="0.75" top="1" bottom="1" header="0.5" footer="0.5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3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7" customWidth="1" min="2" max="2"/>
    <col width="29" customWidth="1" min="3" max="3"/>
    <col width="30" customWidth="1" min="4" max="4"/>
    <col width="30" customWidth="1" min="5" max="5"/>
    <col width="18" customWidth="1" min="6" max="6"/>
    <col width="2" customWidth="1" min="7" max="7"/>
  </cols>
  <sheetData>
    <row r="1" ht="10" customHeight="1"/>
    <row r="2" ht="34" customHeight="1">
      <c r="C2" s="1" t="inlineStr">
        <is>
          <t>Yez3</t>
        </is>
      </c>
      <c r="F2" s="2" t="inlineStr">
        <is>
          <t>How the challenge works</t>
        </is>
      </c>
    </row>
    <row r="3" ht="18" customHeight="1">
      <c r="C3" s="3" t="inlineStr">
        <is>
          <t>Task tracker &amp; AI coach</t>
        </is>
      </c>
      <c r="F3" s="4" t="inlineStr">
        <is>
          <t>Four steps, seven versions, and what to do when a week gets hard</t>
        </is>
      </c>
    </row>
    <row r="4" ht="4" customHeight="1">
      <c r="B4" s="5" t="n"/>
      <c r="C4" s="42" t="n"/>
      <c r="D4" s="8" t="n"/>
      <c r="E4" s="43" t="n"/>
      <c r="F4" s="11" t="n"/>
    </row>
    <row r="6" ht="30" customHeight="1">
      <c r="B6" s="44" t="n">
        <v>1</v>
      </c>
      <c r="C6" s="45" t="inlineStr">
        <is>
          <t>Set it up</t>
        </is>
      </c>
      <c r="D6" s="46" t="inlineStr">
        <is>
          <t>On the Challenge sheet, type your start date, pick a version and a step. Dates and amounts fill in.</t>
        </is>
      </c>
    </row>
    <row r="7" ht="30" customHeight="1">
      <c r="B7" s="44" t="n">
        <v>2</v>
      </c>
      <c r="C7" s="45" t="inlineStr">
        <is>
          <t>Open a separate pot</t>
        </is>
      </c>
      <c r="D7" s="46" t="inlineStr">
        <is>
          <t>A savings account or pot with no card. Money you don't see is money you don't spend.</t>
        </is>
      </c>
    </row>
    <row r="8" ht="30" customHeight="1">
      <c r="B8" s="44" t="n">
        <v>3</v>
      </c>
      <c r="C8" s="45" t="inlineStr">
        <is>
          <t>Set one weekly moment</t>
        </is>
      </c>
      <c r="D8" s="46" t="inlineStr">
        <is>
          <t>“Sunday after dinner” or “payday morning”. Same time every week.</t>
        </is>
      </c>
    </row>
    <row r="9" ht="30" customHeight="1">
      <c r="B9" s="44" t="n">
        <v>4</v>
      </c>
      <c r="C9" s="45" t="inlineStr">
        <is>
          <t>Move it, then tick it</t>
        </is>
      </c>
      <c r="D9" s="46" t="inlineStr">
        <is>
          <t>Transfer the amount, pick ✓ in the DONE column. The totals and chart update.</t>
        </is>
      </c>
    </row>
    <row r="11">
      <c r="B11" s="47" t="inlineStr">
        <is>
          <t>Versions</t>
        </is>
      </c>
    </row>
    <row r="12">
      <c r="C12" s="48" t="inlineStr">
        <is>
          <t>VERSION</t>
        </is>
      </c>
      <c r="D12" s="48" t="inlineStr">
        <is>
          <t>WEEKLY AMOUNTS</t>
        </is>
      </c>
      <c r="E12" s="48" t="inlineStr">
        <is>
          <t>HOW TO SET IT</t>
        </is>
      </c>
      <c r="F12" s="48" t="inlineStr">
        <is>
          <t>TOTAL</t>
        </is>
      </c>
    </row>
    <row r="13">
      <c r="C13" s="49" t="inlineStr">
        <is>
          <t>Classic</t>
        </is>
      </c>
      <c r="D13" s="50" t="inlineStr">
        <is>
          <t>$1, $2, $3 … $52</t>
        </is>
      </c>
      <c r="E13" s="50" t="inlineStr">
        <is>
          <t>Classic, step 1</t>
        </is>
      </c>
      <c r="F13" s="51" t="inlineStr">
        <is>
          <t>1,378</t>
        </is>
      </c>
    </row>
    <row r="14">
      <c r="C14" s="49" t="inlineStr">
        <is>
          <t>Reverse</t>
        </is>
      </c>
      <c r="D14" s="50" t="inlineStr">
        <is>
          <t>$52, $51 … $1</t>
        </is>
      </c>
      <c r="E14" s="50" t="inlineStr">
        <is>
          <t>Reverse, step 1</t>
        </is>
      </c>
      <c r="F14" s="51" t="inlineStr">
        <is>
          <t>1,378</t>
        </is>
      </c>
    </row>
    <row r="15">
      <c r="C15" s="49" t="inlineStr">
        <is>
          <t>Double</t>
        </is>
      </c>
      <c r="D15" s="50" t="inlineStr">
        <is>
          <t>$2, $4 … $104</t>
        </is>
      </c>
      <c r="E15" s="50" t="inlineStr">
        <is>
          <t>Classic, step 2</t>
        </is>
      </c>
      <c r="F15" s="51" t="inlineStr">
        <is>
          <t>2,756</t>
        </is>
      </c>
    </row>
    <row r="16">
      <c r="C16" s="49" t="inlineStr">
        <is>
          <t>$5 step</t>
        </is>
      </c>
      <c r="D16" s="50" t="inlineStr">
        <is>
          <t>$5, $10 … $260</t>
        </is>
      </c>
      <c r="E16" s="50" t="inlineStr">
        <is>
          <t>Classic, step 5</t>
        </is>
      </c>
      <c r="F16" s="51" t="inlineStr">
        <is>
          <t>6,890</t>
        </is>
      </c>
    </row>
    <row r="17">
      <c r="C17" s="49" t="inlineStr">
        <is>
          <t>Half</t>
        </is>
      </c>
      <c r="D17" s="50" t="inlineStr">
        <is>
          <t>$0.50, $1 … $26</t>
        </is>
      </c>
      <c r="E17" s="50" t="inlineStr">
        <is>
          <t>Classic, step 0.5</t>
        </is>
      </c>
      <c r="F17" s="51" t="inlineStr">
        <is>
          <t>689</t>
        </is>
      </c>
    </row>
    <row r="18">
      <c r="C18" s="49" t="inlineStr">
        <is>
          <t>Fixed</t>
        </is>
      </c>
      <c r="D18" s="50" t="inlineStr">
        <is>
          <t>$26.50 every week</t>
        </is>
      </c>
      <c r="E18" s="50" t="inlineStr">
        <is>
          <t>Fixed, step 1</t>
        </is>
      </c>
      <c r="F18" s="51" t="inlineStr">
        <is>
          <t>1,378</t>
        </is>
      </c>
    </row>
    <row r="20">
      <c r="B20" s="47" t="inlineStr">
        <is>
          <t>When it gets hard</t>
        </is>
      </c>
    </row>
    <row r="21" ht="30" customHeight="1">
      <c r="C21" s="52" t="inlineStr">
        <is>
          <t>Fell behind? Add the missed amount to the last weeks or spread it over the next month. Don't start over.</t>
        </is>
      </c>
    </row>
    <row r="22" ht="30" customHeight="1">
      <c r="C22" s="52" t="inlineStr">
        <is>
          <t>Weeks 40–52 feel heavy? Switch the version to Reverse or Fixed, or set the step to 0.5.</t>
        </is>
      </c>
    </row>
    <row r="23" ht="30" customHeight="1">
      <c r="C23" s="52" t="inlineStr">
        <is>
          <t>Keep spending the savings? Use an account with no card, or one that takes a day to transfer back.</t>
        </is>
      </c>
    </row>
    <row r="24" ht="30" customHeight="1">
      <c r="C24" s="52" t="inlineStr">
        <is>
          <t>Why a weekly moment works: across 94 studies, if-then plans like “on Sunday after dinner, I transfer this week's amount” had a medium-to-large effect on reaching goals (Gollwitzer &amp; Sheeran, 2006).</t>
        </is>
      </c>
    </row>
    <row r="26" ht="22" customHeight="1">
      <c r="C26" s="53" t="inlineStr">
        <is>
          <t>Prefer your phone? Yez3 puts the weekly transfer on your plan, reminds you on payday and has an AI coach that checks in if it's still open.</t>
        </is>
      </c>
      <c r="D26" s="8" t="n"/>
      <c r="E26" s="8" t="n"/>
      <c r="F26" s="54" t="inlineStr">
        <is>
          <t>Open yez3.com →</t>
        </is>
      </c>
    </row>
    <row r="27" ht="22" customHeight="1">
      <c r="C27" s="8" t="n"/>
      <c r="D27" s="8" t="n"/>
      <c r="E27" s="8" t="n"/>
    </row>
    <row r="29">
      <c r="C29" s="3" t="inlineStr">
        <is>
          <t>Keep challenge money in an insured savings account. Not financial advice. Free for personal use. © 2026 Yez3.</t>
        </is>
      </c>
    </row>
    <row r="30">
      <c r="C30" s="55" t="n"/>
    </row>
  </sheetData>
  <mergeCells count="10">
    <mergeCell ref="C22:F22"/>
    <mergeCell ref="C23:F23"/>
    <mergeCell ref="C26:E27"/>
    <mergeCell ref="F26:F27"/>
    <mergeCell ref="C21:F21"/>
    <mergeCell ref="D9:F9"/>
    <mergeCell ref="C24:F24"/>
    <mergeCell ref="D7:F7"/>
    <mergeCell ref="D8:F8"/>
    <mergeCell ref="D6:F6"/>
  </mergeCells>
  <hyperlinks>
    <hyperlink xmlns:r="http://schemas.openxmlformats.org/officeDocument/2006/relationships" ref="F26" r:id="rId1"/>
  </hyperlinks>
  <pageMargins left="0.75" right="0.75" top="1" bottom="1" header="0.5" footer="0.5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Yez3 — yez3.com</dc:creator>
  <dc:title xmlns:dc="http://purl.org/dc/elements/1.1/">Yez3 52 Week Savings Challenge</dc:title>
  <dcterms:created xmlns:dcterms="http://purl.org/dc/terms/" xmlns:xsi="http://www.w3.org/2001/XMLSchema-instance" xsi:type="dcterms:W3CDTF">2026-10-08T07:49:41Z</dcterms:created>
  <dcterms:modified xmlns:dcterms="http://purl.org/dc/terms/" xmlns:xsi="http://www.w3.org/2001/XMLSchema-instance" xsi:type="dcterms:W3CDTF">2026-10-08T07:49:41Z</dcterms:modified>
</cp:coreProperties>
</file>